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Finance Director\Downloads\"/>
    </mc:Choice>
  </mc:AlternateContent>
  <xr:revisionPtr revIDLastSave="0" documentId="13_ncr:1_{CB91DC64-6212-47C0-BA36-63A28087F760}" xr6:coauthVersionLast="47" xr6:coauthVersionMax="47" xr10:uidLastSave="{00000000-0000-0000-0000-000000000000}"/>
  <bookViews>
    <workbookView xWindow="-120" yWindow="-120" windowWidth="29040" windowHeight="15840" tabRatio="685" firstSheet="1"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r:id="rId5"/>
    <sheet name="4 - Additional Notes" sheetId="10" state="hidden" r:id="rId6"/>
    <sheet name="5 - Optional Reporting" sheetId="8" r:id="rId7"/>
    <sheet name="6 - Instructions and Glossary" sheetId="9" r:id="rId8"/>
  </sheets>
  <definedNames>
    <definedName name="_xlnm.Print_Area" localSheetId="2">'2 - Individual Debt Obligations'!$A$1:$S$16</definedName>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4" l="1"/>
  <c r="I10" i="3" l="1"/>
  <c r="H10" i="3"/>
  <c r="B17" i="4"/>
  <c r="B24" i="4" s="1"/>
  <c r="B16" i="4"/>
  <c r="B23" i="4" s="1"/>
  <c r="B12" i="4"/>
  <c r="B11" i="4"/>
  <c r="E10" i="3"/>
  <c r="D10" i="3"/>
  <c r="B9" i="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<sst xmlns="http://schemas.openxmlformats.org/spreadsheetml/2006/main" count="430" uniqueCount="316">
  <si>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</si>
  <si>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</si>
  <si>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</si>
  <si>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</si>
  <si>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</si>
  <si>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</si>
  <si>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</si>
  <si>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</si>
  <si>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</si>
  <si>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</si>
  <si>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</si>
  <si>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</si>
  <si>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</si>
  <si>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</si>
  <si>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</si>
  <si>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</si>
  <si>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</si>
  <si>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</si>
  <si>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</si>
  <si>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</si>
  <si>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</si>
  <si>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</si>
  <si>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</si>
  <si>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</si>
  <si>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</si>
  <si>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</si>
  <si>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</si>
  <si>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</si>
  <si>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</si>
  <si>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</si>
  <si>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</si>
  <si>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</si>
  <si>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</si>
  <si>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</si>
  <si>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</si>
  <si>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</si>
  <si>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</si>
  <si>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</si>
  <si>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</si>
  <si>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</si>
  <si>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</si>
  <si>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</si>
  <si>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</si>
  <si>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</si>
  <si>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</si>
  <si>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</si>
  <si>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</si>
  <si>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</si>
  <si>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</si>
  <si>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</si>
  <si>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</si>
  <si>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</si>
  <si>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</si>
  <si>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</si>
  <si>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</si>
  <si>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</si>
  <si>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</si>
  <si>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</si>
  <si>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</si>
  <si>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</si>
  <si>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</si>
  <si>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</si>
  <si>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</si>
  <si>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</si>
  <si>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</si>
  <si>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</si>
  <si>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</si>
  <si>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</si>
  <si>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</si>
  <si>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</si>
  <si>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</si>
  <si>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</si>
  <si>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</si>
  <si>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</si>
  <si>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</si>
  <si>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</si>
  <si>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</si>
  <si>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</si>
  <si>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</si>
  <si>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</si>
  <si>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</si>
  <si>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</si>
  <si>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</si>
  <si>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</si>
  <si>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</si>
  <si>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</si>
  <si>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</si>
  <si>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</si>
  <si>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</si>
  <si>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</si>
  <si>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</si>
  <si>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</si>
  <si>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</si>
  <si>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</si>
  <si>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</si>
  <si>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</si>
  <si>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</si>
  <si>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</si>
  <si>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</si>
  <si>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</si>
  <si>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</si>
  <si>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</si>
  <si>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</si>
  <si>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</si>
  <si>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</si>
  <si>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</si>
  <si>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</si>
  <si>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</si>
  <si>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</si>
  <si>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</si>
  <si>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</si>
  <si>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</si>
  <si>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</si>
  <si>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</si>
  <si>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</si>
  <si>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</si>
  <si>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</si>
  <si>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</si>
  <si>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</si>
  <si>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</si>
  <si>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</si>
  <si>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</si>
  <si>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</si>
  <si>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</si>
  <si>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</si>
  <si>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</si>
  <si>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</si>
  <si>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</si>
  <si>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</si>
  <si>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</si>
  <si>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</si>
  <si>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</si>
  <si>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</si>
  <si>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</si>
  <si>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</si>
  <si>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</si>
  <si>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</si>
  <si>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</si>
  <si>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</si>
  <si>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</si>
  <si>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</si>
  <si>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</si>
  <si>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</si>
  <si>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</si>
  <si>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</si>
  <si>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</si>
  <si>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</si>
  <si>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</si>
  <si>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</si>
  <si>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</si>
  <si>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</si>
  <si>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</si>
  <si>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</si>
  <si>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</si>
  <si>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</si>
  <si>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</si>
  <si>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</si>
  <si>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</si>
  <si>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</si>
  <si>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</si>
  <si>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</si>
  <si>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</si>
  <si>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</si>
  <si>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</si>
  <si>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</si>
  <si>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</si>
  <si>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</si>
  <si>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</si>
  <si>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</si>
  <si>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</si>
  <si>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</si>
  <si>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</si>
  <si>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</si>
  <si>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</si>
  <si>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</si>
  <si>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</si>
  <si>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</si>
  <si>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</si>
  <si>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</si>
  <si>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</si>
  <si>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</si>
  <si>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</si>
  <si>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</si>
  <si>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</si>
  <si>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</si>
  <si>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</si>
  <si>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</si>
  <si>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</si>
  <si>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</si>
  <si>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</si>
  <si>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</si>
  <si>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</si>
  <si>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</si>
  <si>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</si>
  <si>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</si>
  <si>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</si>
  <si>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</si>
  <si>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</si>
  <si>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</si>
  <si>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</si>
  <si>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</si>
  <si>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</si>
  <si>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</si>
  <si>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</si>
  <si>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</si>
  <si>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</si>
  <si>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</si>
  <si>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</si>
  <si>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</si>
  <si>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</si>
  <si>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</si>
  <si>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</si>
  <si>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</si>
  <si>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</si>
  <si>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</si>
  <si>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</si>
  <si>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</si>
  <si>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</si>
  <si>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</si>
  <si>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</si>
  <si>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</si>
  <si>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</si>
  <si>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</si>
  <si>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</si>
  <si>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</si>
  <si>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</si>
  <si>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</si>
  <si>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</si>
  <si>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</si>
  <si>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</si>
  <si>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</si>
  <si>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</si>
  <si>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</si>
  <si>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</si>
  <si>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</si>
  <si>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</si>
  <si>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</si>
  <si>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</si>
  <si>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</si>
  <si>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</si>
  <si>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</si>
  <si>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</si>
  <si>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</si>
  <si>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</si>
  <si>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</si>
  <si>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</si>
  <si>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</si>
  <si>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</si>
  <si>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</si>
  <si>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</si>
  <si>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</si>
  <si>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</si>
  <si>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</si>
  <si>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</si>
  <si>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</si>
  <si>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</si>
  <si>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</si>
  <si>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</si>
  <si>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</si>
  <si>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</si>
  <si>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</si>
  <si>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</si>
  <si>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</si>
  <si>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</si>
  <si>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</si>
  <si>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</si>
  <si>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</si>
  <si>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</si>
  <si>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</si>
  <si>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</si>
  <si>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</si>
  <si>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</si>
  <si>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</si>
  <si>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</si>
  <si>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</si>
  <si>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</si>
  <si>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</si>
  <si>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</si>
  <si>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</si>
  <si>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</si>
  <si>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</si>
  <si>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</si>
  <si>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</si>
  <si>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</si>
  <si>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</si>
  <si>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</si>
  <si>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</si>
  <si>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</si>
  <si>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</si>
  <si>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</si>
  <si>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</si>
  <si>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</si>
  <si>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</si>
  <si>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</si>
  <si>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</si>
  <si>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</si>
  <si>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</si>
  <si>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</si>
  <si>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</si>
  <si>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BEEVILLE WATER SUPPLY DISTRICT</t>
  </si>
  <si>
    <t>https://www.beevilletx.org/BeevilleWaterSupplyDistrict(BWSD)</t>
  </si>
  <si>
    <t>361-358-4641</t>
  </si>
  <si>
    <t>city_secretary@beevilletx.org</t>
  </si>
  <si>
    <t>KRISTINE HORTON</t>
  </si>
  <si>
    <t>FINANCE DIRECTOR</t>
  </si>
  <si>
    <t>361-358-4641 EXT. 250</t>
  </si>
  <si>
    <t>KRISTINE.HORTON@BEEVILLETX.ORG</t>
  </si>
  <si>
    <t>1881 FM 534</t>
  </si>
  <si>
    <t>MATHIS</t>
  </si>
  <si>
    <t>SAN PATRICIO</t>
  </si>
  <si>
    <t>400 N WASHINGTON ST</t>
  </si>
  <si>
    <t>BEE</t>
  </si>
  <si>
    <t>BEEVILLE</t>
  </si>
  <si>
    <t>UNLIMITED TAX BONDS, SERIES 2021</t>
  </si>
  <si>
    <t>Wastewater Treatment Plant Renovations</t>
  </si>
  <si>
    <t>Quick Facts: Beeville city, Texas - Population
estimates, April1, 2020, (V2020),
https://www.census.gov/quickfacts/beevillecityt
exas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</si>
</sst>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RISTINE.HORTON@BEEVILLETX.ORG" TargetMode="External"/><Relationship Id="rId2" Type="http://schemas.openxmlformats.org/officeDocument/2006/relationships/hyperlink" Target="mailto:city_secretary@beevilletx.org" TargetMode="External"/><Relationship Id="rId1" Type="http://schemas.openxmlformats.org/officeDocument/2006/relationships/hyperlink" Target="https://www.beevilletx.org/BeevilleWaterSupplyDistrict(BWSD)"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view="pageBreakPreview" zoomScale="60" zoomScaleNormal="85" workbookViewId="0">
      <selection activeCell="B25" sqref="B25"/>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10" sqref="B10"/>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19</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78368</v>
      </c>
    </row>
    <row r="24" spans="1:2" x14ac:dyDescent="0.25">
      <c r="A24" s="15" t="s">
        <v>248</v>
      </c>
      <c r="B24" s="69" t="s">
        <v>309</v>
      </c>
    </row>
    <row r="25" spans="1:2" x14ac:dyDescent="0.25">
      <c r="A25" s="15" t="s">
        <v>279</v>
      </c>
      <c r="B25" s="69" t="s">
        <v>13</v>
      </c>
    </row>
    <row r="26" spans="1:2" x14ac:dyDescent="0.25">
      <c r="A26" s="15" t="s">
        <v>6</v>
      </c>
      <c r="B26" s="69" t="s">
        <v>310</v>
      </c>
    </row>
    <row r="27" spans="1:2" x14ac:dyDescent="0.25">
      <c r="A27" s="15" t="s">
        <v>7</v>
      </c>
      <c r="B27" s="69"/>
    </row>
    <row r="28" spans="1:2" x14ac:dyDescent="0.25">
      <c r="A28" s="15" t="s">
        <v>8</v>
      </c>
      <c r="B28" s="69" t="s">
        <v>312</v>
      </c>
    </row>
    <row r="29" spans="1:2" x14ac:dyDescent="0.25">
      <c r="A29" s="15" t="s">
        <v>9</v>
      </c>
      <c r="B29" s="69">
        <v>78102</v>
      </c>
    </row>
    <row r="30" spans="1:2" x14ac:dyDescent="0.25">
      <c r="A30" s="15" t="s">
        <v>10</v>
      </c>
      <c r="B30" s="69" t="s">
        <v>311</v>
      </c>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F058BC23-5570-41B7-BBF1-C304D10B75EF}"/>
    <hyperlink ref="B12" r:id="rId2" xr:uid="{2D542469-CE63-4805-9D87-95B4AFE6D2FD}"/>
    <hyperlink ref="B19" r:id="rId3" xr:uid="{40D4A78E-8C74-4DD0-A6D8-48D36320921D}"/>
  </hyperlinks>
  <pageMargins left="0.7" right="0.7" top="0.75" bottom="0.75" header="0.3" footer="0.3"/>
  <pageSetup scale="77"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B14" sqref="B14"/>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BEEVILLE WATER SUPPLY DISTRICT</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31.5" x14ac:dyDescent="0.25">
      <c r="A10" s="74" t="s">
        <v>313</v>
      </c>
      <c r="B10" s="75"/>
      <c r="C10" s="76">
        <v>7000000</v>
      </c>
      <c r="D10" s="76">
        <f>6765000-245000-255000</f>
        <v>6265000</v>
      </c>
      <c r="E10" s="77">
        <f>7909375-353800-356450</f>
        <v>7199125</v>
      </c>
      <c r="F10" s="78">
        <v>51380</v>
      </c>
      <c r="G10" s="75" t="s">
        <v>12</v>
      </c>
      <c r="H10" s="77">
        <f>7000000+109850.72</f>
        <v>7109850.7199999997</v>
      </c>
      <c r="I10" s="77">
        <f>472000+304004.95+317000+5596813.29+92950+178350</f>
        <v>6961118.2400000002</v>
      </c>
      <c r="J10" s="77">
        <f>H10-I10</f>
        <v>148732.47999999952</v>
      </c>
      <c r="K10" s="75" t="s">
        <v>314</v>
      </c>
      <c r="L10" s="75" t="s">
        <v>12</v>
      </c>
      <c r="M10" s="74" t="s">
        <v>11</v>
      </c>
      <c r="N10" s="74" t="s">
        <v>50</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1" right="0.1" top="0.75" bottom="0.75" header="0.3" footer="0.3"/>
  <pageSetup scale="3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view="pageBreakPreview" zoomScale="60" zoomScaleNormal="85" workbookViewId="0">
      <selection activeCell="B23" sqref="B23"/>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BEEVILLE WATER SUPPLY DISTRICT</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10000000</v>
      </c>
    </row>
    <row r="11" spans="1:11" x14ac:dyDescent="0.25">
      <c r="A11" s="52" t="s">
        <v>81</v>
      </c>
      <c r="B11" s="80">
        <f>+'2 - Individual Debt Obligations'!D10</f>
        <v>6265000</v>
      </c>
    </row>
    <row r="12" spans="1:11" ht="31.5" x14ac:dyDescent="0.25">
      <c r="A12" s="52" t="s">
        <v>82</v>
      </c>
      <c r="B12" s="80">
        <f>+'2 - Individual Debt Obligations'!E10</f>
        <v>7199125</v>
      </c>
    </row>
    <row r="13" spans="1:11" x14ac:dyDescent="0.25">
      <c r="A13" s="18"/>
      <c r="B13" s="18"/>
    </row>
    <row r="14" spans="1:11" ht="31.5" x14ac:dyDescent="0.25">
      <c r="A14" s="25" t="s">
        <v>224</v>
      </c>
      <c r="B14" s="26"/>
    </row>
    <row r="15" spans="1:11" x14ac:dyDescent="0.25">
      <c r="A15" s="51" t="s">
        <v>83</v>
      </c>
      <c r="B15" s="79">
        <v>10000000</v>
      </c>
    </row>
    <row r="16" spans="1:11" ht="31.5" x14ac:dyDescent="0.25">
      <c r="A16" s="52" t="s">
        <v>84</v>
      </c>
      <c r="B16" s="80">
        <f>+'2 - Individual Debt Obligations'!D10</f>
        <v>6265000</v>
      </c>
    </row>
    <row r="17" spans="1:2" ht="31.5" x14ac:dyDescent="0.25">
      <c r="A17" s="52" t="s">
        <v>85</v>
      </c>
      <c r="B17" s="80">
        <f>+'2 - Individual Debt Obligations'!E10</f>
        <v>7199125</v>
      </c>
    </row>
    <row r="18" spans="1:2" x14ac:dyDescent="0.25">
      <c r="A18" s="18"/>
      <c r="B18" s="18"/>
    </row>
    <row r="19" spans="1:2" ht="31.5" x14ac:dyDescent="0.25">
      <c r="A19" s="25" t="s">
        <v>223</v>
      </c>
      <c r="B19" s="28"/>
    </row>
    <row r="20" spans="1:2" x14ac:dyDescent="0.25">
      <c r="A20" s="51" t="s">
        <v>290</v>
      </c>
      <c r="B20" s="81">
        <v>13669</v>
      </c>
    </row>
    <row r="21" spans="1:2" ht="63" x14ac:dyDescent="0.25">
      <c r="A21" s="51" t="s">
        <v>291</v>
      </c>
      <c r="B21" s="82" t="s">
        <v>315</v>
      </c>
    </row>
    <row r="22" spans="1:2" ht="31.5" customHeight="1" x14ac:dyDescent="0.25">
      <c r="A22" s="51" t="s">
        <v>86</v>
      </c>
      <c r="B22" s="79">
        <f>+B15/B20</f>
        <v>731.58241275879732</v>
      </c>
    </row>
    <row r="23" spans="1:2" ht="31.5" x14ac:dyDescent="0.25">
      <c r="A23" s="52" t="s">
        <v>87</v>
      </c>
      <c r="B23" s="80">
        <f>+B16/B20</f>
        <v>458.33638159338648</v>
      </c>
    </row>
    <row r="24" spans="1:2" ht="47.25" customHeight="1" x14ac:dyDescent="0.25">
      <c r="A24" s="52" t="s">
        <v>88</v>
      </c>
      <c r="B24" s="80">
        <f>+B17/B20</f>
        <v>526.67532372521759</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view="pageBreakPreview" zoomScale="60" zoomScaleNormal="85" workbookViewId="0">
      <selection activeCell="B25" sqref="B2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view="pageBreakPreview" zoomScale="60" zoomScaleNormal="85" workbookViewId="0">
      <selection activeCell="B25" sqref="B25"/>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view="pageBreakPreview" zoomScale="60" zoomScaleNormal="85" workbookViewId="0">
      <selection activeCell="B25" sqref="B25"/>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pageSetup scale="3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'2 - Individual Debt Obligations'!Print_Area</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FINANCE DEPARTMENT</cp:lastModifiedBy>
  <cp:lastPrinted>2022-12-13T19:31:58Z</cp:lastPrinted>
  <dcterms:created xsi:type="dcterms:W3CDTF">2017-01-13T17:49:37Z</dcterms:created>
  <dcterms:modified xsi:type="dcterms:W3CDTF">2023-11-03T19:07:34Z</dcterms:modified>
</cp:coreProperties>
</file>